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61" windowWidth="13005" windowHeight="8385" activeTab="0"/>
  </bookViews>
  <sheets>
    <sheet name="Lewin Cost Model (3)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<sst xmlns="http://schemas.openxmlformats.org/spreadsheetml/2006/main" count="39" uniqueCount="24">
  <si>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Medicare Wage Index</t>
  </si>
  <si>
    <t>Intern- and Resident-to-bed Ratio</t>
  </si>
  <si>
    <t>Input Variables</t>
  </si>
  <si>
    <t>Lewin Hospital Cost Model Calculator</t>
  </si>
  <si>
    <t>Instructions:</t>
  </si>
  <si>
    <t>Copyright © 2005 The Lewin Group.</t>
  </si>
  <si>
    <t>Case-Adjusted Cost</t>
  </si>
  <si>
    <t>CABG w/o AMI</t>
  </si>
  <si>
    <t>PCI
w/o AMI</t>
  </si>
  <si>
    <t>AMI
only</t>
  </si>
  <si>
    <t>Adjustment parameters by type of case</t>
  </si>
  <si>
    <t>All 
Cases</t>
  </si>
  <si>
    <t>Hospital 1</t>
  </si>
  <si>
    <t>Hospital 2</t>
  </si>
  <si>
    <t>Hospital 1 - Adjusted Costs</t>
  </si>
  <si>
    <t>Hosptial 2 - Adjusted Costs</t>
  </si>
  <si>
    <t xml:space="preserve">Percent Difference </t>
  </si>
  <si>
    <t>Pneu-monia</t>
  </si>
  <si>
    <t>AMI w/ CABG</t>
  </si>
  <si>
    <t>AMI w/ PCI</t>
  </si>
  <si>
    <t>=1 if Cardiac Specialty Hospital</t>
  </si>
  <si>
    <t>=1 if Academic Health Center</t>
  </si>
  <si>
    <t xml:space="preserve">Adjusted Cost per Case: </t>
  </si>
  <si>
    <r>
      <t xml:space="preserve">Change only the </t>
    </r>
    <r>
      <rPr>
        <b/>
        <sz val="10"/>
        <color indexed="17"/>
        <rFont val="Arial"/>
        <family val="2"/>
      </rPr>
      <t>green</t>
    </r>
    <r>
      <rPr>
        <b/>
        <sz val="10"/>
        <rFont val="Arial"/>
        <family val="2"/>
      </rPr>
      <t xml:space="preserve"> numbers; leave adjustment parameters as they are.  The cost per case, for each type of case for a hospital with the characteristics you enter will be shown in dollars on the bottom line.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</si>
</sst>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0.000000000000000"/>
    <numFmt numFmtId="167" formatCode="&quot;$&quot;#,##0.0"/>
    <numFmt numFmtId="168" formatCode="&quot;$&quot;#,##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"/>
    <numFmt numFmtId="175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5" fontId="3" fillId="0" borderId="1" xfId="0" applyNumberFormat="1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1" fontId="3" fillId="0" borderId="1" xfId="0" applyNumberFormat="1" applyFont="1" applyBorder="1" applyAlignment="1" applyProtection="1">
      <alignment/>
      <protection locked="0"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/>
    </xf>
    <xf numFmtId="168" fontId="3" fillId="0" borderId="1" xfId="0" applyNumberFormat="1" applyFont="1" applyBorder="1" applyAlignment="1" applyProtection="1">
      <alignment/>
      <protection locked="0"/>
    </xf>
    <xf numFmtId="168" fontId="2" fillId="0" borderId="2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9" fontId="2" fillId="0" borderId="6" xfId="21" applyNumberFormat="1" applyFont="1" applyBorder="1" applyAlignment="1">
      <alignment/>
    </xf>
    <xf numFmtId="169" fontId="2" fillId="0" borderId="7" xfId="21" applyNumberFormat="1" applyFont="1" applyBorder="1" applyAlignment="1">
      <alignment/>
    </xf>
    <xf numFmtId="169" fontId="2" fillId="0" borderId="8" xfId="21" applyNumberFormat="1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quotePrefix="1">
      <alignment/>
    </xf>
    <xf numFmtId="165" fontId="0" fillId="0" borderId="0" xfId="0" applyNumberFormat="1" applyAlignment="1">
      <alignment/>
    </xf>
    <xf numFmtId="175" fontId="0" fillId="0" borderId="5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7" xfId="0" applyNumberFormat="1" applyBorder="1" applyAlignment="1">
      <alignment/>
    </xf>
    <xf numFmtId="175" fontId="0" fillId="0" borderId="8" xfId="0" applyNumberFormat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2.28125" style="0" customWidth="1"/>
    <col min="2" max="2" width="9.28125" style="0" customWidth="1"/>
    <col min="3" max="3" width="8.8515625" style="0" customWidth="1"/>
    <col min="4" max="4" width="7.421875" style="0" customWidth="1"/>
  </cols>
  <sheetData>
    <row r="1" spans="1:9" ht="25.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</row>
    <row r="3" ht="12.75">
      <c r="A3" s="2" t="s">
        <v>4</v>
      </c>
    </row>
    <row r="4" spans="1:9" s="1" customFormat="1" ht="38.25" customHeight="1">
      <c r="A4" s="39" t="s">
        <v>23</v>
      </c>
      <c r="B4" s="39"/>
      <c r="C4" s="39"/>
      <c r="D4" s="39"/>
      <c r="E4" s="39"/>
      <c r="F4" s="39"/>
      <c r="G4" s="39"/>
      <c r="H4" s="39"/>
      <c r="I4" s="39"/>
    </row>
    <row r="5" ht="12" customHeight="1"/>
    <row r="6" spans="3:9" ht="12.75">
      <c r="C6" s="37" t="s">
        <v>10</v>
      </c>
      <c r="D6" s="37"/>
      <c r="E6" s="37"/>
      <c r="F6" s="37"/>
      <c r="G6" s="37"/>
      <c r="H6" s="37"/>
      <c r="I6" s="37"/>
    </row>
    <row r="7" spans="1:9" ht="33" customHeight="1">
      <c r="A7" s="11" t="s">
        <v>12</v>
      </c>
      <c r="B7" s="5" t="s">
        <v>2</v>
      </c>
      <c r="C7" s="22" t="s">
        <v>11</v>
      </c>
      <c r="D7" s="23" t="s">
        <v>17</v>
      </c>
      <c r="E7" s="23" t="s">
        <v>9</v>
      </c>
      <c r="F7" s="23" t="s">
        <v>18</v>
      </c>
      <c r="G7" s="23" t="s">
        <v>19</v>
      </c>
      <c r="H7" s="23" t="s">
        <v>7</v>
      </c>
      <c r="I7" s="24" t="s">
        <v>8</v>
      </c>
    </row>
    <row r="8" spans="2:9" ht="12" customHeight="1" hidden="1">
      <c r="B8" s="6"/>
      <c r="C8" s="25"/>
      <c r="D8" s="26"/>
      <c r="E8" s="26"/>
      <c r="F8" s="26"/>
      <c r="G8" s="26"/>
      <c r="H8" s="26"/>
      <c r="I8" s="6"/>
    </row>
    <row r="9" spans="1:9" ht="12" customHeight="1">
      <c r="A9" s="1" t="s">
        <v>6</v>
      </c>
      <c r="B9" s="12">
        <v>7200</v>
      </c>
      <c r="C9" s="25"/>
      <c r="D9" s="26"/>
      <c r="E9" s="26"/>
      <c r="F9" s="26"/>
      <c r="G9" s="26"/>
      <c r="H9" s="26"/>
      <c r="I9" s="6"/>
    </row>
    <row r="10" spans="2:9" ht="12" customHeight="1" hidden="1">
      <c r="B10" s="7"/>
      <c r="C10" s="25"/>
      <c r="D10" s="26"/>
      <c r="E10" s="26"/>
      <c r="F10" s="26"/>
      <c r="G10" s="26"/>
      <c r="H10" s="26"/>
      <c r="I10" s="6"/>
    </row>
    <row r="11" spans="1:9" ht="12.75">
      <c r="A11" s="1" t="s">
        <v>0</v>
      </c>
      <c r="B11" s="8">
        <v>1</v>
      </c>
      <c r="C11" s="29">
        <v>0.71</v>
      </c>
      <c r="D11" s="30">
        <v>0.762</v>
      </c>
      <c r="E11" s="30">
        <v>0.661</v>
      </c>
      <c r="F11" s="30">
        <v>0.54</v>
      </c>
      <c r="G11" s="30">
        <v>0.472</v>
      </c>
      <c r="H11" s="30">
        <v>0.474</v>
      </c>
      <c r="I11" s="31">
        <v>0.27</v>
      </c>
    </row>
    <row r="12" spans="1:9" ht="12.75">
      <c r="A12" s="1" t="s">
        <v>1</v>
      </c>
      <c r="B12" s="8">
        <v>0.25</v>
      </c>
      <c r="C12" s="29">
        <v>0.18</v>
      </c>
      <c r="D12" s="30">
        <v>0</v>
      </c>
      <c r="E12" s="30">
        <v>0.56</v>
      </c>
      <c r="F12" s="30">
        <v>0.33</v>
      </c>
      <c r="G12" s="30">
        <v>0</v>
      </c>
      <c r="H12" s="30">
        <v>0.14</v>
      </c>
      <c r="I12" s="31">
        <v>-0.38</v>
      </c>
    </row>
    <row r="13" spans="1:11" ht="12.75">
      <c r="A13" s="27" t="s">
        <v>21</v>
      </c>
      <c r="B13" s="9">
        <v>1</v>
      </c>
      <c r="C13" s="30">
        <v>1.162</v>
      </c>
      <c r="D13" s="30">
        <v>1.127</v>
      </c>
      <c r="E13" s="30">
        <v>1.116</v>
      </c>
      <c r="F13" s="30">
        <v>1.062</v>
      </c>
      <c r="G13" s="30">
        <v>1.127</v>
      </c>
      <c r="H13" s="30">
        <v>1.127</v>
      </c>
      <c r="I13" s="31">
        <v>1.15</v>
      </c>
      <c r="K13" s="28"/>
    </row>
    <row r="14" spans="1:11" ht="12.75" hidden="1">
      <c r="A14" s="27"/>
      <c r="B14" s="9">
        <f>B13</f>
        <v>1</v>
      </c>
      <c r="C14" s="30">
        <f aca="true" t="shared" si="0" ref="C14:I14">LN(C13)</f>
        <v>0.1501426584297194</v>
      </c>
      <c r="D14" s="30">
        <f t="shared" si="0"/>
        <v>0.11955923505763925</v>
      </c>
      <c r="E14" s="30">
        <f t="shared" si="0"/>
        <v>0.10975086395911929</v>
      </c>
      <c r="F14" s="30">
        <f t="shared" si="0"/>
        <v>0.060153922819747144</v>
      </c>
      <c r="G14" s="30">
        <f t="shared" si="0"/>
        <v>0.11955923505763925</v>
      </c>
      <c r="H14" s="30">
        <f t="shared" si="0"/>
        <v>0.11955923505763925</v>
      </c>
      <c r="I14" s="30">
        <f t="shared" si="0"/>
        <v>0.13976194237515863</v>
      </c>
      <c r="K14" s="28"/>
    </row>
    <row r="15" spans="1:9" ht="12.75">
      <c r="A15" s="27" t="s">
        <v>20</v>
      </c>
      <c r="B15" s="9">
        <v>0</v>
      </c>
      <c r="C15" s="32">
        <v>1</v>
      </c>
      <c r="D15" s="32">
        <v>1</v>
      </c>
      <c r="E15" s="32">
        <v>1</v>
      </c>
      <c r="F15" s="32">
        <v>0.914</v>
      </c>
      <c r="G15" s="32">
        <v>1</v>
      </c>
      <c r="H15" s="32">
        <v>0.869</v>
      </c>
      <c r="I15" s="33">
        <v>1</v>
      </c>
    </row>
    <row r="16" spans="1:2" ht="12.75" hidden="1">
      <c r="A16" s="1"/>
      <c r="B16" s="3"/>
    </row>
    <row r="17" spans="1:9" ht="12.75" hidden="1">
      <c r="A17" s="1"/>
      <c r="B17" s="3">
        <f>B15</f>
        <v>0</v>
      </c>
      <c r="C17" s="30">
        <v>0</v>
      </c>
      <c r="D17" s="34">
        <v>0</v>
      </c>
      <c r="E17" s="34">
        <v>0</v>
      </c>
      <c r="F17" s="35">
        <f>LN(F15)</f>
        <v>-0.08992470752798701</v>
      </c>
      <c r="G17" s="34">
        <v>0</v>
      </c>
      <c r="H17" s="35">
        <f>LN(H15)</f>
        <v>-0.140412153716745</v>
      </c>
      <c r="I17" s="34">
        <v>0</v>
      </c>
    </row>
    <row r="18" spans="1:9" ht="12.75">
      <c r="A18" s="38" t="s">
        <v>22</v>
      </c>
      <c r="B18" s="38"/>
      <c r="C18" s="10">
        <f>$B$9*(1/($B11^C11))*(1/((1+$B12)^C12))*(1/EXP($B14*C14))*(1/EXP($B16*C16))</f>
        <v>5952.269219958527</v>
      </c>
      <c r="D18" s="10">
        <f aca="true" t="shared" si="1" ref="D18:I18">$B$9*(1/($B11^D11))*(1/((1+$B12)^D12))*(1/EXP($B14*D14))*(1/EXP($B16*D16))</f>
        <v>6388.642413487134</v>
      </c>
      <c r="E18" s="10">
        <f t="shared" si="1"/>
        <v>5693.753936095299</v>
      </c>
      <c r="F18" s="10">
        <f t="shared" si="1"/>
        <v>6298.362829349127</v>
      </c>
      <c r="G18" s="10">
        <f t="shared" si="1"/>
        <v>6388.642413487134</v>
      </c>
      <c r="H18" s="10">
        <f t="shared" si="1"/>
        <v>6192.145869714533</v>
      </c>
      <c r="I18" s="10">
        <f t="shared" si="1"/>
        <v>6814.915276431342</v>
      </c>
    </row>
    <row r="19" spans="1:2" ht="12.75" hidden="1">
      <c r="A19" s="1"/>
      <c r="B19" s="3"/>
    </row>
    <row r="20" ht="12.75">
      <c r="C20" s="4"/>
    </row>
    <row r="21" spans="3:9" ht="12.75" hidden="1">
      <c r="C21" s="37" t="s">
        <v>10</v>
      </c>
      <c r="D21" s="37"/>
      <c r="E21" s="37"/>
      <c r="F21" s="37"/>
      <c r="G21" s="37"/>
      <c r="H21" s="37"/>
      <c r="I21" s="37"/>
    </row>
    <row r="22" spans="1:9" ht="36" customHeight="1">
      <c r="A22" s="11" t="s">
        <v>13</v>
      </c>
      <c r="B22" s="5" t="s">
        <v>2</v>
      </c>
      <c r="C22" s="22" t="s">
        <v>11</v>
      </c>
      <c r="D22" s="23" t="s">
        <v>17</v>
      </c>
      <c r="E22" s="23" t="s">
        <v>9</v>
      </c>
      <c r="F22" s="23" t="s">
        <v>18</v>
      </c>
      <c r="G22" s="23" t="s">
        <v>19</v>
      </c>
      <c r="H22" s="23" t="s">
        <v>7</v>
      </c>
      <c r="I22" s="24" t="s">
        <v>8</v>
      </c>
    </row>
    <row r="23" spans="2:9" ht="12.75" hidden="1">
      <c r="B23" s="6"/>
      <c r="C23" s="25"/>
      <c r="D23" s="26"/>
      <c r="E23" s="26"/>
      <c r="F23" s="26"/>
      <c r="G23" s="26"/>
      <c r="H23" s="26"/>
      <c r="I23" s="6"/>
    </row>
    <row r="24" spans="1:9" ht="12.75">
      <c r="A24" s="1" t="s">
        <v>6</v>
      </c>
      <c r="B24" s="12">
        <v>6000</v>
      </c>
      <c r="C24" s="25"/>
      <c r="D24" s="26"/>
      <c r="E24" s="26"/>
      <c r="F24" s="26"/>
      <c r="G24" s="26"/>
      <c r="H24" s="26"/>
      <c r="I24" s="6"/>
    </row>
    <row r="25" spans="2:9" ht="12.75" hidden="1">
      <c r="B25" s="7"/>
      <c r="C25" s="25"/>
      <c r="D25" s="26"/>
      <c r="E25" s="26"/>
      <c r="F25" s="26"/>
      <c r="G25" s="26"/>
      <c r="H25" s="26"/>
      <c r="I25" s="6"/>
    </row>
    <row r="26" spans="1:9" ht="12.75">
      <c r="A26" s="1" t="s">
        <v>0</v>
      </c>
      <c r="B26" s="8">
        <v>1</v>
      </c>
      <c r="C26" s="29">
        <v>0.71</v>
      </c>
      <c r="D26" s="30">
        <v>0.762</v>
      </c>
      <c r="E26" s="30">
        <v>0.661</v>
      </c>
      <c r="F26" s="30">
        <v>0.54</v>
      </c>
      <c r="G26" s="30">
        <v>0.472</v>
      </c>
      <c r="H26" s="30">
        <v>0.474</v>
      </c>
      <c r="I26" s="31">
        <v>0.27</v>
      </c>
    </row>
    <row r="27" spans="1:9" ht="12.75">
      <c r="A27" s="1" t="s">
        <v>1</v>
      </c>
      <c r="B27" s="8">
        <v>0</v>
      </c>
      <c r="C27" s="29">
        <v>0.18</v>
      </c>
      <c r="D27" s="30">
        <v>0</v>
      </c>
      <c r="E27" s="30">
        <v>0.56</v>
      </c>
      <c r="F27" s="30">
        <v>0.33</v>
      </c>
      <c r="G27" s="30">
        <v>0</v>
      </c>
      <c r="H27" s="30">
        <v>0.14</v>
      </c>
      <c r="I27" s="31">
        <v>-0.38</v>
      </c>
    </row>
    <row r="28" spans="1:9" ht="12.75">
      <c r="A28" s="27" t="s">
        <v>21</v>
      </c>
      <c r="B28" s="9">
        <v>0</v>
      </c>
      <c r="C28" s="30">
        <v>1.162</v>
      </c>
      <c r="D28" s="30">
        <v>1.127</v>
      </c>
      <c r="E28" s="30">
        <v>1.116</v>
      </c>
      <c r="F28" s="30">
        <v>1.062</v>
      </c>
      <c r="G28" s="30">
        <v>1.127</v>
      </c>
      <c r="H28" s="30">
        <v>1.127</v>
      </c>
      <c r="I28" s="31">
        <v>1.15</v>
      </c>
    </row>
    <row r="29" spans="1:9" ht="12.75" hidden="1">
      <c r="A29" s="27"/>
      <c r="B29" s="9">
        <f>B28</f>
        <v>0</v>
      </c>
      <c r="C29" s="30">
        <f aca="true" t="shared" si="2" ref="C29:I29">LN(C28)</f>
        <v>0.1501426584297194</v>
      </c>
      <c r="D29" s="30">
        <f t="shared" si="2"/>
        <v>0.11955923505763925</v>
      </c>
      <c r="E29" s="30">
        <f t="shared" si="2"/>
        <v>0.10975086395911929</v>
      </c>
      <c r="F29" s="30">
        <f t="shared" si="2"/>
        <v>0.060153922819747144</v>
      </c>
      <c r="G29" s="30">
        <f t="shared" si="2"/>
        <v>0.11955923505763925</v>
      </c>
      <c r="H29" s="30">
        <f t="shared" si="2"/>
        <v>0.11955923505763925</v>
      </c>
      <c r="I29" s="30">
        <f t="shared" si="2"/>
        <v>0.13976194237515863</v>
      </c>
    </row>
    <row r="30" spans="1:9" ht="12.75">
      <c r="A30" s="27" t="s">
        <v>20</v>
      </c>
      <c r="B30" s="9">
        <v>0</v>
      </c>
      <c r="C30" s="32">
        <v>1</v>
      </c>
      <c r="D30" s="32">
        <v>1</v>
      </c>
      <c r="E30" s="32">
        <v>1</v>
      </c>
      <c r="F30" s="32">
        <v>0.914</v>
      </c>
      <c r="G30" s="32">
        <v>1</v>
      </c>
      <c r="H30" s="32">
        <v>0.869</v>
      </c>
      <c r="I30" s="33">
        <v>1</v>
      </c>
    </row>
    <row r="31" spans="1:2" ht="12.75" hidden="1">
      <c r="A31" s="1"/>
      <c r="B31" s="3"/>
    </row>
    <row r="32" spans="1:9" ht="12.75" hidden="1">
      <c r="A32" s="1"/>
      <c r="B32" s="3">
        <f>B30</f>
        <v>0</v>
      </c>
      <c r="C32" s="30">
        <v>0</v>
      </c>
      <c r="D32" s="34">
        <v>0</v>
      </c>
      <c r="E32" s="34">
        <v>0</v>
      </c>
      <c r="F32" s="35">
        <f>LN(F30)</f>
        <v>-0.08992470752798701</v>
      </c>
      <c r="G32" s="34">
        <v>0</v>
      </c>
      <c r="H32" s="35">
        <f>LN(H30)</f>
        <v>-0.140412153716745</v>
      </c>
      <c r="I32" s="34">
        <v>0</v>
      </c>
    </row>
    <row r="33" spans="1:9" ht="12.75">
      <c r="A33" s="38" t="s">
        <v>22</v>
      </c>
      <c r="B33" s="38"/>
      <c r="C33" s="10">
        <f>$B$24*(1/($B26^C26))*(1/((1+$B27)^C27))*(1/EXP($B29*C29))*(1/EXP($B31*C31))</f>
        <v>6000</v>
      </c>
      <c r="D33" s="10">
        <f aca="true" t="shared" si="3" ref="D33:I33">$B$24*(1/($B26^D26))*(1/((1+$B27)^D27))*(1/EXP($B29*D29))*(1/EXP($B31*D31))</f>
        <v>6000</v>
      </c>
      <c r="E33" s="10">
        <f t="shared" si="3"/>
        <v>6000</v>
      </c>
      <c r="F33" s="10">
        <f t="shared" si="3"/>
        <v>6000</v>
      </c>
      <c r="G33" s="10">
        <f t="shared" si="3"/>
        <v>6000</v>
      </c>
      <c r="H33" s="10">
        <f t="shared" si="3"/>
        <v>6000</v>
      </c>
      <c r="I33" s="10">
        <f t="shared" si="3"/>
        <v>6000</v>
      </c>
    </row>
    <row r="34" ht="12.75" hidden="1"/>
    <row r="36" spans="1:9" ht="12.75">
      <c r="A36" s="1" t="s">
        <v>14</v>
      </c>
      <c r="C36" s="13">
        <f aca="true" t="shared" si="4" ref="C36:I36">C18</f>
        <v>5952.269219958527</v>
      </c>
      <c r="D36" s="14">
        <f t="shared" si="4"/>
        <v>6388.642413487134</v>
      </c>
      <c r="E36" s="14">
        <f t="shared" si="4"/>
        <v>5693.753936095299</v>
      </c>
      <c r="F36" s="14">
        <f t="shared" si="4"/>
        <v>6298.362829349127</v>
      </c>
      <c r="G36" s="14">
        <f t="shared" si="4"/>
        <v>6388.642413487134</v>
      </c>
      <c r="H36" s="14">
        <f t="shared" si="4"/>
        <v>6192.145869714533</v>
      </c>
      <c r="I36" s="15">
        <f t="shared" si="4"/>
        <v>6814.915276431342</v>
      </c>
    </row>
    <row r="37" spans="1:9" ht="12.75">
      <c r="A37" s="1" t="s">
        <v>15</v>
      </c>
      <c r="C37" s="16">
        <f aca="true" t="shared" si="5" ref="C37:I37">C33</f>
        <v>6000</v>
      </c>
      <c r="D37" s="17">
        <f t="shared" si="5"/>
        <v>6000</v>
      </c>
      <c r="E37" s="17">
        <f t="shared" si="5"/>
        <v>6000</v>
      </c>
      <c r="F37" s="17">
        <f t="shared" si="5"/>
        <v>6000</v>
      </c>
      <c r="G37" s="17">
        <f t="shared" si="5"/>
        <v>6000</v>
      </c>
      <c r="H37" s="17">
        <f t="shared" si="5"/>
        <v>6000</v>
      </c>
      <c r="I37" s="18">
        <f t="shared" si="5"/>
        <v>6000</v>
      </c>
    </row>
    <row r="38" spans="1:9" ht="12.75">
      <c r="A38" s="1" t="s">
        <v>16</v>
      </c>
      <c r="C38" s="19">
        <f aca="true" t="shared" si="6" ref="C38:I38">(C36/C37)-1</f>
        <v>-0.00795513000691217</v>
      </c>
      <c r="D38" s="20">
        <f t="shared" si="6"/>
        <v>0.06477373558118904</v>
      </c>
      <c r="E38" s="20">
        <f t="shared" si="6"/>
        <v>-0.05104101065078359</v>
      </c>
      <c r="F38" s="20">
        <f t="shared" si="6"/>
        <v>0.04972713822485453</v>
      </c>
      <c r="G38" s="20">
        <f t="shared" si="6"/>
        <v>0.06477373558118904</v>
      </c>
      <c r="H38" s="20">
        <f t="shared" si="6"/>
        <v>0.03202431161908881</v>
      </c>
      <c r="I38" s="21">
        <f t="shared" si="6"/>
        <v>0.13581921273855713</v>
      </c>
    </row>
    <row r="41" ht="12.75">
      <c r="A41" t="s">
        <v>5</v>
      </c>
    </row>
  </sheetData>
  <sheetProtection password="DF3C" sheet="1" objects="1" scenarios="1"/>
  <mergeCells count="6">
    <mergeCell ref="A1:I1"/>
    <mergeCell ref="C21:I21"/>
    <mergeCell ref="A33:B33"/>
    <mergeCell ref="C6:I6"/>
    <mergeCell ref="A18:B18"/>
    <mergeCell ref="A4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Lewin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Cost Calculator (to accompany Bridges to Excellence Report)</dc:title>
  <dc:subject>Document</dc:subject>
  <dc:creator>ROBERT.BOOK</dc:creator>
  <cp:keywords/>
  <dc:description/>
  <cp:lastModifiedBy>200012575</cp:lastModifiedBy>
  <dcterms:created xsi:type="dcterms:W3CDTF">2005-03-07T16:30:55Z</dcterms:created>
  <dcterms:modified xsi:type="dcterms:W3CDTF">2005-08-06T14:45:39Z</dcterms:modified>
  <cp:category/>
  <cp:version/>
  <cp:contentType/>
  <cp:contentStatus/>
</cp:coreProperties>
</file>